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8800" windowHeight="12210" tabRatio="891"/>
  </bookViews>
  <sheets>
    <sheet name="Školsko igralište Senj" sheetId="7" r:id="rId1"/>
  </sheets>
  <definedNames>
    <definedName name="_xlnm.Print_Titles" localSheetId="0">'Školsko igralište Senj'!$1:$4</definedName>
    <definedName name="_xlnm.Print_Area" localSheetId="0">'Školsko igralište Senj'!$A$1:$F$97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7" l="1"/>
  <c r="F45" i="7"/>
  <c r="F43" i="7"/>
  <c r="F87" i="7"/>
  <c r="F86" i="7"/>
  <c r="F81" i="7"/>
  <c r="F83" i="7"/>
  <c r="F82" i="7"/>
  <c r="F78" i="7"/>
  <c r="F77" i="7"/>
  <c r="F74" i="7"/>
  <c r="F73" i="7"/>
  <c r="F9" i="7"/>
  <c r="F61" i="7"/>
  <c r="F59" i="7"/>
  <c r="F57" i="7"/>
  <c r="F55" i="7"/>
  <c r="F53" i="7"/>
  <c r="B94" i="7"/>
  <c r="A94" i="7"/>
  <c r="B93" i="7"/>
  <c r="A93" i="7"/>
  <c r="F70" i="7"/>
  <c r="F68" i="7"/>
  <c r="F66" i="7"/>
  <c r="F7" i="7"/>
  <c r="F39" i="7"/>
  <c r="F37" i="7"/>
  <c r="F15" i="7"/>
  <c r="F88" i="7" l="1"/>
  <c r="F11" i="7"/>
  <c r="F19" i="7"/>
  <c r="F17" i="7"/>
  <c r="F13" i="7"/>
  <c r="B92" i="7"/>
  <c r="A92" i="7"/>
  <c r="F41" i="7"/>
  <c r="F35" i="7"/>
  <c r="F33" i="7"/>
  <c r="F31" i="7"/>
  <c r="F29" i="7"/>
  <c r="F27" i="7"/>
  <c r="F25" i="7"/>
  <c r="F23" i="7"/>
  <c r="F21" i="7"/>
  <c r="F49" i="7" l="1"/>
  <c r="F92" i="7" s="1"/>
  <c r="F62" i="7"/>
  <c r="F93" i="7" s="1"/>
  <c r="F94" i="7" l="1"/>
  <c r="F95" i="7" s="1"/>
  <c r="F96" i="7" l="1"/>
  <c r="F97" i="7" s="1"/>
</calcChain>
</file>

<file path=xl/sharedStrings.xml><?xml version="1.0" encoding="utf-8"?>
<sst xmlns="http://schemas.openxmlformats.org/spreadsheetml/2006/main" count="133" uniqueCount="89">
  <si>
    <t>R.B.</t>
  </si>
  <si>
    <t>1.</t>
  </si>
  <si>
    <t>kom</t>
  </si>
  <si>
    <t>UKUPNO:</t>
  </si>
  <si>
    <t>Količina</t>
  </si>
  <si>
    <t>Jed.              mjere</t>
  </si>
  <si>
    <t>Opis stavke</t>
  </si>
  <si>
    <t>PDV (25%)</t>
  </si>
  <si>
    <t>SVEUKUPNO:</t>
  </si>
  <si>
    <t>TROŠKOVNIK ADAPTACIJE I OPREMANJA VANJSKOG ŠKOLSKOG IGRALIŠTA, SENJ</t>
  </si>
  <si>
    <t>2.</t>
  </si>
  <si>
    <t>4.</t>
  </si>
  <si>
    <t>5.</t>
  </si>
  <si>
    <t>6.</t>
  </si>
  <si>
    <t>7.</t>
  </si>
  <si>
    <t>8.</t>
  </si>
  <si>
    <t>9.</t>
  </si>
  <si>
    <t>Jed.cijena       (EUR)</t>
  </si>
  <si>
    <t>Ukupno                                (EUR)</t>
  </si>
  <si>
    <t>m2</t>
  </si>
  <si>
    <t>Struganje starih naslaga sa zidova i stropova.</t>
  </si>
  <si>
    <t>Izoliranje mrlja od curenja, vlage i grafita.</t>
  </si>
  <si>
    <t>10.</t>
  </si>
  <si>
    <t>11.</t>
  </si>
  <si>
    <t>12.</t>
  </si>
  <si>
    <t>13.</t>
  </si>
  <si>
    <t xml:space="preserve">Betoniranje dijela školskog igralista od asfaltirane površine do vanjskog zida škole. Čišćenje, impregnacija, dobava materijala i betoniranje armirano-betonskog pločnika između postojeće asfaltirane površine školskog igrališta i vanjskih zidova objekta.                                                                    </t>
  </si>
  <si>
    <t>Rabiciranje (rabic mrežica i ljepilo) površine zida.</t>
  </si>
  <si>
    <t>Dobava materijala i impregniranje fasade.</t>
  </si>
  <si>
    <t>Dobava materijala i gletanje zida glet masom u dvostrukom nanosu.</t>
  </si>
  <si>
    <t>Dobava materijala i bojanje fasadnih površina akrilnom bojom.</t>
  </si>
  <si>
    <t>Popravak postojećeg kamenog zida (prema ulici) zidanjem prirodnim kamenom u produžnom mortu. Debljina zida do 40 cm.</t>
  </si>
  <si>
    <t>ELEKTROINSTALATERSKI RADOVI</t>
  </si>
  <si>
    <t>m'</t>
  </si>
  <si>
    <t>REKAPITULACIJA</t>
  </si>
  <si>
    <r>
      <t>Dobava, isporuka i ugradnja amortizirajućeg sustava sportske podloge: Nanošenje kontakt premaza za povezivanje na postojeću očišćenu asfaltnu podlogu. Strojna ugradnja pomoću specijalnog finišera za gumene sportske podloge EPDM granulata povezanog poliuretanskim vezivom u visini 13mm (granulacija 1,5 - 3,5 mm) u CRVENOJ boji.</t>
    </r>
    <r>
      <rPr>
        <b/>
        <sz val="10"/>
        <rFont val="Arial"/>
        <family val="2"/>
        <charset val="238"/>
      </rPr>
      <t xml:space="preserve"> </t>
    </r>
    <r>
      <rPr>
        <sz val="10"/>
        <rFont val="Arial"/>
        <family val="2"/>
        <charset val="238"/>
      </rPr>
      <t xml:space="preserve">
Minimalna tehnička svojstva sustava sportske podloge:
- ukupna debljina: 13mm
- vertikalna deformacija: 0,8 mm
- absorpcija udaraca pri 23°C: min. 38%
- trenje suhe podloge: min. 105
- vlačna čvrstoća (prije starenja): min. 0,56 MPa
- rastezanje pri lomu (prije starenja): min 81%
- OBAVEZAN VAŽEĆI WORLD ATHLETICS I FIBA 3x3 CERTIFIKAT
U cijenu je uključen sav potreban rad i materijal. Sustav je vodopropustan. U cijenu je uključeno strojno izvođenje sportskih linija za košarku, odbojku, badminton i pickleball u boji po izboru investitora.</t>
    </r>
  </si>
  <si>
    <t>3.</t>
  </si>
  <si>
    <t>kpl</t>
  </si>
  <si>
    <r>
      <t xml:space="preserve">Dobava i montaža stupova za odbojku </t>
    </r>
    <r>
      <rPr>
        <sz val="10"/>
        <rFont val="Calibri"/>
        <family val="2"/>
        <charset val="238"/>
      </rPr>
      <t>ø</t>
    </r>
    <r>
      <rPr>
        <sz val="10"/>
        <rFont val="Arial"/>
        <family val="2"/>
        <charset val="238"/>
      </rPr>
      <t>70 mm sa čahurom, metalni, mreža, visina mreže za badminton i pickleball. Komplet za 1 par stupova.</t>
    </r>
  </si>
  <si>
    <t>14.</t>
  </si>
  <si>
    <t>15.</t>
  </si>
  <si>
    <t>16.</t>
  </si>
  <si>
    <t>Dobava i montaža zaštitne mreže 4,2mm, oko 12x12cm, rađena u čvor, obrubljena 25x5m ( bijela ili zelena boja ) sa priborom za montažu ( - čelicno uže 6mm ; karabiner 5mm; zatezac M12; stezaljka ). Mreža se tipla u betonski zid sa sidrenim vijcima i očnim vijcima M10.</t>
  </si>
  <si>
    <t>17.</t>
  </si>
  <si>
    <t>Razbijanje asfaltne površine, transport, utovar i odvoz, te zbrinjavanje materijala na deponiju.</t>
  </si>
  <si>
    <t>m3</t>
  </si>
  <si>
    <t>Betoniranje podložnog betona ispod temelja i rampe sa betonom C16/20.</t>
  </si>
  <si>
    <t>GRAĐEVINSKO-OBRTNIČKI RADOVI</t>
  </si>
  <si>
    <r>
      <t xml:space="preserve">Dobava materijala, izrada i montaža zaštitne metalne ograde rampe, visine 0,90 m. Ograda se izrađuje od cijevi </t>
    </r>
    <r>
      <rPr>
        <sz val="10"/>
        <rFont val="Calibri"/>
        <family val="2"/>
        <charset val="238"/>
      </rPr>
      <t>ø</t>
    </r>
    <r>
      <rPr>
        <sz val="10"/>
        <rFont val="Arial"/>
        <family val="2"/>
        <charset val="238"/>
      </rPr>
      <t>60mm od nehrđajućeg čelika. Rukohvati koji su promjera 4 cm, oblikovani na način da se mogu obuhvatiti dlanom, postavljeni na dvije visine – od 60 i od 90 cm, produženi u odnosu na nastupnu plohu rampe za 30 cm, sa zaobljenim završetkom. Stavka uključuje pripremu površine za bojanje, temeljni premaz za zaštitu od korozije i dva premaza bojom po izboru investitora.</t>
    </r>
  </si>
  <si>
    <r>
      <t xml:space="preserve">Dobava materijala, izrada i montaža zaštitne metalne ograde kod stepeništa od kotlovnice, visine 1,20 m. Ograda se izrađuje od cijevi </t>
    </r>
    <r>
      <rPr>
        <sz val="10"/>
        <rFont val="Calibri"/>
        <family val="2"/>
        <charset val="238"/>
      </rPr>
      <t>ø</t>
    </r>
    <r>
      <rPr>
        <sz val="10"/>
        <rFont val="Arial"/>
        <family val="2"/>
        <charset val="238"/>
      </rPr>
      <t xml:space="preserve">60mm od nehrđajućeg čelika. </t>
    </r>
  </si>
  <si>
    <t>Demontaža postojećih koševa za košarku s metalnom konstrukcijom, transport, odvoz i zbrinjavanje na deponiju.</t>
  </si>
  <si>
    <t>Dobava i montaža sjedalica</t>
  </si>
  <si>
    <t>Dobava rekvizita i lopti za pickleball</t>
  </si>
  <si>
    <t>Dobava rekvizita i lopti za badminton</t>
  </si>
  <si>
    <t>Dobava i montaža koša za košarku. Koš se sastoji od jednocjevne pocinčane konstrukcije koša prevjesa 165cm (od stupa do prednjeg ruba table). Ploča vodootporna melaminika 180x105cm, obruč fiksni pojačani, košarkaška mrežica 6mm. Vruće cinčana konstrukcija koša se sastoji od nosivog profila i ruke 15x15cm i ostale montažne opreme. Nosivi profil se montira u armirano-betonski temelj 100x100x80cm na način da se u temelj ugradi čahuha. Obloga stupa visine 195 cm, spužva obložena obostrano PVC platnom , čičak traka. Certifikat UNI EN 1270:2005 Betoniranje temelja sa čahurom nije uključeno u cijenu. Komplet za 1 par koševa.</t>
  </si>
  <si>
    <t>Dobava materijala i betoniranje temelja samca za koševe betonom C25/30 u potrebnoj oplati. Temelj dimenzija 100x100x80 cm sa čahurom za nosivi čelični profil konstrukcije koša. Stavka uključuje izradu podloge od mršavog betona. Obračun po komadu temelja.</t>
  </si>
  <si>
    <t>OPREMA</t>
  </si>
  <si>
    <t>A) GRAĐEVINSKO-OBRTNIČKI RADOVI UKUPNO:</t>
  </si>
  <si>
    <t>A)</t>
  </si>
  <si>
    <t>B)</t>
  </si>
  <si>
    <t>C)</t>
  </si>
  <si>
    <t>B) ELEKTROINSTALATERSKI RADOVI UKUPNO:</t>
  </si>
  <si>
    <t>C) OPREMA UKUPNO:</t>
  </si>
  <si>
    <t>Dobava materijala i betoniranje rampe sa podestom za osiguranje pristupačnosti osobama smanjene pokretljivosti betonom C25/30 u potrebnoj oplati. Rampa dužine 360 cm, širine 120 cm, visine do 30 cm, podest dimenzija 120x120x30 cm. Završna obrada gornje plohe rampe je od posipa cementa na mokro i zaglađivanje gleterom do crnog sjaja. Nakon što se sloj crnog sjaja malo stvrdnuo gornja površina se nahrapavi s potezima (šarama) brezovom metlom. Sve izvesti prema Pravilniku o osiguranju pristupačnosti građevina osobama s invaliditetom i smanjene pokretljivosti (NN 78/2013).</t>
  </si>
  <si>
    <t>Strojni i ručni iskop za temelje samce dimenzija 100x100x80 cm u tlu 4. ktg, transport, utovar i odvoz, te zbrinjavanje materijala na deponiju.</t>
  </si>
  <si>
    <t>Nadgradni LED reflektor s zakretnim nosačem debljine 3mm za zidnu montažu iz lijevanog aluminija tretiranog procesom fosfokromatizacije te obojen sivom antracit termoepoksidnom bojom za garanciju visoke otpornosti na vanjske uvjete, sa rashladnim rebrima za maksimalnu odvodnju topline i skalom na nosaču za podešavanje nagiba, sa ekstra transparentnim kaljenim zaštitnim staklom debljine 4mm, PMMA leće anti UV, asimetrične optike za rasvjetu sportskih terena, tip Gemini Max PRO LED 128W, IP66, IK08, 220-240V/50-60Hz, temperature svjetlosti 4000K, visoke svjetlosne efikasnosti 171lm/W, izlazni svjetlosni tok 21 910lm, CRI&gt;70; životni vijek LED izvora min 80.000h L80 B10 na Tp=25°C; osigurač 6/10kV, IP67 konektor za brzo spajanje, dimenzija 582x461x68mm. Usklađena s HRN EN 60598-1 :2021 ; HRN EN 60598-2 : 2021.</t>
  </si>
  <si>
    <t>Antivandalska zaštitna rešetka za reflektor Gemini Max Pro obojena sivom antracit bojom, u kompletu s antivandalskim vijcima</t>
  </si>
  <si>
    <t>Dobava, polaganje i spajanje napojnog voda NYY 4x2,5mm2</t>
  </si>
  <si>
    <t>m</t>
  </si>
  <si>
    <t>Štemanje slica u dubini 3 cm, širine 4 cm, zatvaranje šlica i vraćanje u prvobitno stanje</t>
  </si>
  <si>
    <t>Spajanje opreme, postavljanje prekidača 10A (N/Ž)</t>
  </si>
  <si>
    <t>Demontaža postojeće čelične mreže s metalnom konstrukcijom, visine do 6 m, transport, odvoz i zbrinjavanje na deponiju.</t>
  </si>
  <si>
    <t>18.</t>
  </si>
  <si>
    <t>Dobava lopti za košarku</t>
  </si>
  <si>
    <t>Dobava lopti za odbojku</t>
  </si>
  <si>
    <t>19.</t>
  </si>
  <si>
    <t>20.</t>
  </si>
  <si>
    <t>21.</t>
  </si>
  <si>
    <t>- lopta za djecu, sintetska koža, veličina 5</t>
  </si>
  <si>
    <t>- lopta mekana , školska veličina 4</t>
  </si>
  <si>
    <t>- lopta, šarena, takmičarska, veličina 5</t>
  </si>
  <si>
    <t>- reket - školski</t>
  </si>
  <si>
    <t>- loptice - plastificiran, brze i spore ( set od 6 loptica)</t>
  </si>
  <si>
    <t>par samostojećih prijenosnih stalaka s ugrađenim utezima i kotačima koji ne oštećuju sportski pod, u kompletu s mrežom.</t>
  </si>
  <si>
    <t>- lopta za odrasle, sintetska koža , veličina 7</t>
  </si>
  <si>
    <t>Dobava mreže za pickleball  standardne veličine i s podesivim stupovima</t>
  </si>
  <si>
    <t>Dobava mreže za badminton, standardna školska veličina</t>
  </si>
  <si>
    <t>- reket , drveni dužine do max 43,2 cm i širine max do 18,4 cm</t>
  </si>
  <si>
    <t>- loptice, standardne, za vanjsku uporabu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</si>
</sst>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kn&quot;_-;\-* #,##0.00\ &quot;kn&quot;_-;_-* &quot;-&quot;??\ &quot;kn&quot;_-;_-@_-"/>
    <numFmt numFmtId="43" formatCode="_-* #,##0.00\ _k_n_-;\-* #,##0.00\ _k_n_-;_-* &quot;-&quot;??\ _k_n_-;_-@_-"/>
  </numFmts>
  <fonts count="13" x14ac:knownFonts="1">
    <font>
      <sz val="11"/>
      <color indexed="8"/>
      <name val="Calibri"/>
      <family val="2"/>
    </font>
    <font>
      <sz val="10"/>
      <name val="Arial"/>
      <family val="2"/>
      <charset val="238"/>
    </font>
    <font>
      <sz val="10"/>
      <name val="Arial"/>
      <family val="2"/>
      <charset val="238"/>
    </font>
    <font>
      <b/>
      <sz val="9"/>
      <name val="Arial"/>
      <family val="2"/>
      <charset val="238"/>
    </font>
    <font>
      <b/>
      <sz val="9"/>
      <color indexed="8"/>
      <name val="Arial"/>
      <family val="2"/>
      <charset val="238"/>
    </font>
    <font>
      <b/>
      <sz val="8"/>
      <color indexed="8"/>
      <name val="Arial"/>
      <family val="2"/>
      <charset val="238"/>
    </font>
    <font>
      <sz val="11"/>
      <color indexed="8"/>
      <name val="Calibri"/>
      <family val="2"/>
    </font>
    <font>
      <b/>
      <sz val="12"/>
      <color indexed="8"/>
      <name val="Arial"/>
      <family val="2"/>
      <charset val="238"/>
    </font>
    <font>
      <sz val="11"/>
      <color theme="1"/>
      <name val="Calibri"/>
      <family val="2"/>
      <charset val="238"/>
      <scheme val="minor"/>
    </font>
    <font>
      <b/>
      <sz val="10"/>
      <color indexed="8"/>
      <name val="Arial"/>
      <family val="2"/>
      <charset val="238"/>
    </font>
    <font>
      <b/>
      <sz val="10"/>
      <name val="Arial"/>
      <family val="2"/>
      <charset val="238"/>
    </font>
    <font>
      <sz val="10"/>
      <color indexed="8"/>
      <name val="Arial"/>
      <family val="2"/>
      <charset val="238"/>
    </font>
    <font>
      <sz val="10"/>
      <name val="Calibri"/>
      <family val="2"/>
      <charset val="23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8" fillId="0" borderId="0"/>
    <xf numFmtId="0" fontId="2" fillId="0" borderId="0"/>
    <xf numFmtId="43" fontId="6" fillId="0" borderId="0" applyFont="0" applyFill="0" applyBorder="0" applyAlignment="0" applyProtection="0"/>
  </cellStyleXfs>
  <cellXfs count="47">
    <xf numFmtId="0" fontId="0" fillId="0" borderId="0" xfId="0"/>
    <xf numFmtId="0" fontId="4" fillId="0" borderId="0" xfId="3" applyFont="1" applyAlignment="1" applyProtection="1">
      <alignment horizontal="center" wrapText="1"/>
      <protection locked="0"/>
    </xf>
    <xf numFmtId="4" fontId="4" fillId="0" borderId="0" xfId="3" applyNumberFormat="1" applyFont="1" applyAlignment="1" applyProtection="1">
      <alignment horizontal="right" wrapText="1"/>
      <protection locked="0"/>
    </xf>
    <xf numFmtId="0" fontId="3" fillId="0" borderId="0" xfId="3" applyFont="1"/>
    <xf numFmtId="0" fontId="4" fillId="0" borderId="0" xfId="3" applyFont="1" applyAlignment="1" applyProtection="1">
      <alignment horizontal="center"/>
      <protection locked="0"/>
    </xf>
    <xf numFmtId="0" fontId="1" fillId="0" borderId="0" xfId="3"/>
    <xf numFmtId="0" fontId="1" fillId="0" borderId="0" xfId="3" applyProtection="1">
      <protection locked="0"/>
    </xf>
    <xf numFmtId="0" fontId="1" fillId="0" borderId="0" xfId="3" applyAlignment="1" applyProtection="1">
      <alignment horizontal="right"/>
      <protection locked="0"/>
    </xf>
    <xf numFmtId="0" fontId="1" fillId="0" borderId="0" xfId="3" applyAlignment="1">
      <alignment horizontal="right"/>
    </xf>
    <xf numFmtId="0" fontId="4" fillId="3" borderId="1" xfId="3" applyFont="1" applyFill="1" applyBorder="1" applyAlignment="1">
      <alignment horizontal="center" vertical="center"/>
    </xf>
    <xf numFmtId="0" fontId="4" fillId="3" borderId="1" xfId="3" applyFont="1" applyFill="1" applyBorder="1" applyAlignment="1">
      <alignment horizontal="center" vertical="center" wrapText="1"/>
    </xf>
    <xf numFmtId="0" fontId="3" fillId="0" borderId="0" xfId="3" applyFont="1" applyAlignment="1">
      <alignment vertical="center"/>
    </xf>
    <xf numFmtId="4" fontId="5" fillId="3" borderId="1" xfId="3" applyNumberFormat="1" applyFont="1" applyFill="1" applyBorder="1" applyAlignment="1">
      <alignment horizontal="center" vertical="center" wrapText="1"/>
    </xf>
    <xf numFmtId="4" fontId="4" fillId="3" borderId="1" xfId="3" applyNumberFormat="1" applyFont="1" applyFill="1" applyBorder="1" applyAlignment="1">
      <alignment horizontal="center" vertical="center" wrapText="1"/>
    </xf>
    <xf numFmtId="0" fontId="9" fillId="0" borderId="0" xfId="3" applyFont="1" applyAlignment="1" applyProtection="1">
      <alignment horizontal="center"/>
      <protection locked="0"/>
    </xf>
    <xf numFmtId="0" fontId="9" fillId="0" borderId="0" xfId="3" applyFont="1" applyAlignment="1" applyProtection="1">
      <alignment horizontal="left" wrapText="1"/>
      <protection locked="0"/>
    </xf>
    <xf numFmtId="0" fontId="9" fillId="0" borderId="0" xfId="3" applyFont="1" applyAlignment="1" applyProtection="1">
      <alignment horizontal="center" wrapText="1"/>
      <protection locked="0"/>
    </xf>
    <xf numFmtId="4" fontId="9" fillId="0" borderId="0" xfId="3" applyNumberFormat="1" applyFont="1" applyAlignment="1" applyProtection="1">
      <alignment horizontal="right" wrapText="1"/>
      <protection locked="0"/>
    </xf>
    <xf numFmtId="0" fontId="10" fillId="0" borderId="0" xfId="3" applyFont="1"/>
    <xf numFmtId="0" fontId="1" fillId="0" borderId="1" xfId="3" applyBorder="1" applyAlignment="1">
      <alignment horizontal="center" vertical="top"/>
    </xf>
    <xf numFmtId="0" fontId="1" fillId="0" borderId="1" xfId="3" applyBorder="1" applyAlignment="1">
      <alignment vertical="top" wrapText="1"/>
    </xf>
    <xf numFmtId="4" fontId="1" fillId="0" borderId="1" xfId="3" applyNumberFormat="1" applyBorder="1" applyAlignment="1" applyProtection="1">
      <alignment horizontal="right" vertical="top"/>
      <protection locked="0"/>
    </xf>
    <xf numFmtId="4" fontId="11" fillId="0" borderId="1" xfId="3" applyNumberFormat="1" applyFont="1" applyBorder="1" applyAlignment="1">
      <alignment horizontal="right" vertical="top" wrapText="1"/>
    </xf>
    <xf numFmtId="0" fontId="1" fillId="0" borderId="0" xfId="3" applyAlignment="1">
      <alignment vertical="top"/>
    </xf>
    <xf numFmtId="4" fontId="1" fillId="0" borderId="1" xfId="3" applyNumberFormat="1" applyBorder="1" applyAlignment="1" applyProtection="1">
      <alignment horizontal="right" vertical="top" wrapText="1"/>
      <protection locked="0"/>
    </xf>
    <xf numFmtId="0" fontId="1" fillId="2" borderId="0" xfId="3" applyFill="1" applyAlignment="1" applyProtection="1">
      <alignment horizontal="center" wrapText="1"/>
      <protection locked="0"/>
    </xf>
    <xf numFmtId="0" fontId="10" fillId="2" borderId="0" xfId="3" applyFont="1" applyFill="1" applyAlignment="1">
      <alignment horizontal="right" wrapText="1"/>
    </xf>
    <xf numFmtId="0" fontId="11" fillId="2" borderId="0" xfId="3" applyFont="1" applyFill="1" applyAlignment="1" applyProtection="1">
      <alignment horizontal="center" wrapText="1"/>
      <protection locked="0"/>
    </xf>
    <xf numFmtId="4" fontId="11" fillId="0" borderId="0" xfId="3" applyNumberFormat="1" applyFont="1" applyAlignment="1" applyProtection="1">
      <alignment horizontal="right" wrapText="1"/>
      <protection locked="0"/>
    </xf>
    <xf numFmtId="4" fontId="9" fillId="0" borderId="0" xfId="3" applyNumberFormat="1" applyFont="1" applyAlignment="1">
      <alignment horizontal="right" wrapText="1"/>
    </xf>
    <xf numFmtId="0" fontId="11" fillId="2" borderId="0" xfId="3" applyFont="1" applyFill="1" applyAlignment="1" applyProtection="1">
      <alignment horizontal="center" vertical="top" wrapText="1"/>
      <protection locked="0"/>
    </xf>
    <xf numFmtId="0" fontId="1" fillId="2" borderId="0" xfId="3" applyFill="1" applyAlignment="1" applyProtection="1">
      <alignment horizontal="right" wrapText="1"/>
      <protection locked="0"/>
    </xf>
    <xf numFmtId="0" fontId="9" fillId="0" borderId="0" xfId="3" applyFont="1" applyAlignment="1" applyProtection="1">
      <alignment horizontal="center" vertical="top" wrapText="1"/>
      <protection locked="0"/>
    </xf>
    <xf numFmtId="0" fontId="9" fillId="0" borderId="0" xfId="3" applyFont="1" applyAlignment="1" applyProtection="1">
      <alignment horizontal="right" wrapText="1"/>
      <protection locked="0"/>
    </xf>
    <xf numFmtId="0" fontId="9" fillId="2" borderId="0" xfId="3" applyFont="1" applyFill="1" applyAlignment="1" applyProtection="1">
      <alignment horizontal="center" wrapText="1"/>
      <protection locked="0"/>
    </xf>
    <xf numFmtId="0" fontId="1" fillId="0" borderId="1" xfId="3" applyBorder="1" applyAlignment="1">
      <alignment horizontal="center" wrapText="1"/>
    </xf>
    <xf numFmtId="4" fontId="1" fillId="0" borderId="1" xfId="3" applyNumberFormat="1" applyBorder="1" applyAlignment="1" applyProtection="1">
      <alignment horizontal="right"/>
      <protection locked="0"/>
    </xf>
    <xf numFmtId="4" fontId="11" fillId="0" borderId="1" xfId="3" applyNumberFormat="1" applyFont="1" applyBorder="1" applyAlignment="1">
      <alignment horizontal="right" wrapText="1"/>
    </xf>
    <xf numFmtId="4" fontId="1" fillId="0" borderId="1" xfId="3" applyNumberFormat="1" applyBorder="1" applyAlignment="1" applyProtection="1">
      <alignment horizontal="right" wrapText="1"/>
      <protection locked="0"/>
    </xf>
    <xf numFmtId="0" fontId="1" fillId="4" borderId="0" xfId="3" applyFill="1" applyAlignment="1">
      <alignment vertical="top"/>
    </xf>
    <xf numFmtId="2" fontId="1" fillId="0" borderId="2" xfId="3" applyNumberFormat="1" applyBorder="1" applyAlignment="1">
      <alignment horizontal="right" wrapText="1"/>
    </xf>
    <xf numFmtId="2" fontId="1" fillId="0" borderId="2" xfId="3" applyNumberFormat="1" applyBorder="1" applyAlignment="1">
      <alignment horizontal="center" vertical="top" wrapText="1"/>
    </xf>
    <xf numFmtId="1" fontId="1" fillId="0" borderId="2" xfId="3" applyNumberFormat="1" applyBorder="1" applyAlignment="1">
      <alignment horizontal="right" wrapText="1"/>
    </xf>
    <xf numFmtId="0" fontId="1" fillId="0" borderId="1" xfId="3" applyBorder="1" applyAlignment="1">
      <alignment horizontal="center" vertical="top" wrapText="1"/>
    </xf>
    <xf numFmtId="0" fontId="1" fillId="0" borderId="1" xfId="3" quotePrefix="1" applyBorder="1" applyAlignment="1">
      <alignment vertical="top" wrapText="1"/>
    </xf>
    <xf numFmtId="0" fontId="7" fillId="0" borderId="3" xfId="3" applyFont="1" applyBorder="1" applyAlignment="1" applyProtection="1">
      <alignment horizontal="center" wrapText="1"/>
      <protection locked="0"/>
    </xf>
    <xf numFmtId="0" fontId="7" fillId="0" borderId="0" xfId="3" applyFont="1" applyAlignment="1" applyProtection="1">
      <alignment horizontal="center" wrapText="1"/>
      <protection locked="0"/>
    </xf>
  </cellXfs>
  <cellStyles count="7">
    <cellStyle name="Comma 2" xfId="1"/>
    <cellStyle name="Currency 2" xfId="2"/>
    <cellStyle name="Normal 2" xfId="3"/>
    <cellStyle name="Normal 3" xfId="4"/>
    <cellStyle name="Normalno" xfId="0" builtinId="0"/>
    <cellStyle name="Obično_Nadcestarija Benkovac_kraj" xfId="5"/>
    <cellStyle name="Zarez 2"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tabSelected="1" view="pageBreakPreview" zoomScaleNormal="100" zoomScaleSheetLayoutView="100" workbookViewId="0">
      <selection sqref="A1:F1"/>
    </sheetView>
  </sheetViews>
  <sheetFormatPr defaultColWidth="9.140625" defaultRowHeight="12.75" x14ac:dyDescent="0.2"/>
  <cols>
    <col min="1" max="1" width="3.7109375" style="5" customWidth="1"/>
    <col min="2" max="2" width="34" style="5" customWidth="1"/>
    <col min="3" max="3" width="7.7109375" style="5" customWidth="1"/>
    <col min="4" max="4" width="10.140625" style="5" customWidth="1"/>
    <col min="5" max="5" width="13.7109375" style="8" customWidth="1"/>
    <col min="6" max="6" width="21.85546875" style="8" customWidth="1"/>
    <col min="7" max="16384" width="9.140625" style="5"/>
  </cols>
  <sheetData>
    <row r="1" spans="1:6" s="3" customFormat="1" ht="37.5" customHeight="1" x14ac:dyDescent="0.25">
      <c r="A1" s="45" t="s">
        <v>9</v>
      </c>
      <c r="B1" s="46"/>
      <c r="C1" s="46"/>
      <c r="D1" s="46"/>
      <c r="E1" s="46"/>
      <c r="F1" s="46"/>
    </row>
    <row r="2" spans="1:6" s="3" customFormat="1" ht="12" x14ac:dyDescent="0.2">
      <c r="A2" s="1"/>
      <c r="B2" s="1"/>
      <c r="C2" s="1"/>
      <c r="D2" s="1"/>
      <c r="E2" s="1"/>
      <c r="F2" s="1"/>
    </row>
    <row r="3" spans="1:6" s="11" customFormat="1" ht="24" x14ac:dyDescent="0.25">
      <c r="A3" s="9" t="s">
        <v>0</v>
      </c>
      <c r="B3" s="10" t="s">
        <v>6</v>
      </c>
      <c r="C3" s="10" t="s">
        <v>5</v>
      </c>
      <c r="D3" s="10" t="s">
        <v>4</v>
      </c>
      <c r="E3" s="12" t="s">
        <v>17</v>
      </c>
      <c r="F3" s="13" t="s">
        <v>18</v>
      </c>
    </row>
    <row r="4" spans="1:6" s="3" customFormat="1" ht="12" x14ac:dyDescent="0.2">
      <c r="A4" s="4"/>
      <c r="B4" s="1"/>
      <c r="C4" s="4"/>
      <c r="D4" s="1"/>
      <c r="E4" s="2"/>
      <c r="F4" s="2"/>
    </row>
    <row r="5" spans="1:6" s="18" customFormat="1" x14ac:dyDescent="0.2">
      <c r="A5" s="14" t="s">
        <v>58</v>
      </c>
      <c r="B5" s="15" t="s">
        <v>47</v>
      </c>
      <c r="C5" s="14"/>
      <c r="D5" s="16"/>
      <c r="E5" s="17"/>
      <c r="F5" s="17"/>
    </row>
    <row r="6" spans="1:6" s="18" customFormat="1" x14ac:dyDescent="0.2">
      <c r="A6" s="14"/>
      <c r="B6" s="15"/>
      <c r="C6" s="14"/>
      <c r="D6" s="16"/>
      <c r="E6" s="17"/>
      <c r="F6" s="17"/>
    </row>
    <row r="7" spans="1:6" s="18" customFormat="1" ht="51" x14ac:dyDescent="0.2">
      <c r="A7" s="19" t="s">
        <v>1</v>
      </c>
      <c r="B7" s="20" t="s">
        <v>50</v>
      </c>
      <c r="C7" s="35" t="s">
        <v>2</v>
      </c>
      <c r="D7" s="42">
        <v>2</v>
      </c>
      <c r="E7" s="36"/>
      <c r="F7" s="37">
        <f>D7*ROUND(E7,2)</f>
        <v>0</v>
      </c>
    </row>
    <row r="8" spans="1:6" s="18" customFormat="1" x14ac:dyDescent="0.2">
      <c r="A8" s="19"/>
      <c r="B8" s="20"/>
      <c r="C8" s="35"/>
      <c r="D8" s="40"/>
      <c r="E8" s="36"/>
      <c r="F8" s="37"/>
    </row>
    <row r="9" spans="1:6" s="18" customFormat="1" ht="51" x14ac:dyDescent="0.2">
      <c r="A9" s="19" t="s">
        <v>10</v>
      </c>
      <c r="B9" s="20" t="s">
        <v>71</v>
      </c>
      <c r="C9" s="35" t="s">
        <v>33</v>
      </c>
      <c r="D9" s="40">
        <v>35</v>
      </c>
      <c r="E9" s="36"/>
      <c r="F9" s="37">
        <f>D9*ROUND(E9,2)</f>
        <v>0</v>
      </c>
    </row>
    <row r="10" spans="1:6" s="18" customFormat="1" x14ac:dyDescent="0.2">
      <c r="A10" s="19"/>
      <c r="B10" s="20"/>
      <c r="C10" s="35"/>
      <c r="D10" s="40"/>
      <c r="E10" s="36"/>
      <c r="F10" s="37"/>
    </row>
    <row r="11" spans="1:6" s="18" customFormat="1" ht="38.25" x14ac:dyDescent="0.2">
      <c r="A11" s="19" t="s">
        <v>36</v>
      </c>
      <c r="B11" s="20" t="s">
        <v>44</v>
      </c>
      <c r="C11" s="35" t="s">
        <v>45</v>
      </c>
      <c r="D11" s="40">
        <v>1.2</v>
      </c>
      <c r="E11" s="36"/>
      <c r="F11" s="37">
        <f>D11*ROUND(E11,2)</f>
        <v>0</v>
      </c>
    </row>
    <row r="12" spans="1:6" s="18" customFormat="1" x14ac:dyDescent="0.2">
      <c r="A12" s="19"/>
      <c r="B12" s="20"/>
      <c r="C12" s="35"/>
      <c r="D12" s="40"/>
      <c r="E12" s="36"/>
      <c r="F12" s="37"/>
    </row>
    <row r="13" spans="1:6" s="18" customFormat="1" ht="51" x14ac:dyDescent="0.2">
      <c r="A13" s="19" t="s">
        <v>11</v>
      </c>
      <c r="B13" s="20" t="s">
        <v>64</v>
      </c>
      <c r="C13" s="35" t="s">
        <v>45</v>
      </c>
      <c r="D13" s="40">
        <v>2.5</v>
      </c>
      <c r="E13" s="36"/>
      <c r="F13" s="37">
        <f>D13*ROUND(E13,2)</f>
        <v>0</v>
      </c>
    </row>
    <row r="14" spans="1:6" s="18" customFormat="1" x14ac:dyDescent="0.2">
      <c r="A14" s="19"/>
      <c r="B14" s="20"/>
      <c r="C14" s="35"/>
      <c r="D14" s="40"/>
      <c r="E14" s="36"/>
      <c r="F14" s="37"/>
    </row>
    <row r="15" spans="1:6" s="18" customFormat="1" ht="25.5" x14ac:dyDescent="0.2">
      <c r="A15" s="19" t="s">
        <v>12</v>
      </c>
      <c r="B15" s="20" t="s">
        <v>46</v>
      </c>
      <c r="C15" s="35" t="s">
        <v>19</v>
      </c>
      <c r="D15" s="40">
        <v>9</v>
      </c>
      <c r="E15" s="36"/>
      <c r="F15" s="37">
        <f>D15*ROUND(E15,2)</f>
        <v>0</v>
      </c>
    </row>
    <row r="16" spans="1:6" s="18" customFormat="1" x14ac:dyDescent="0.2">
      <c r="A16" s="19"/>
      <c r="B16" s="20"/>
      <c r="C16" s="35"/>
      <c r="D16" s="40"/>
      <c r="E16" s="36"/>
      <c r="F16" s="37"/>
    </row>
    <row r="17" spans="1:6" s="18" customFormat="1" ht="89.25" x14ac:dyDescent="0.2">
      <c r="A17" s="19" t="s">
        <v>13</v>
      </c>
      <c r="B17" s="20" t="s">
        <v>55</v>
      </c>
      <c r="C17" s="35" t="s">
        <v>2</v>
      </c>
      <c r="D17" s="42">
        <v>2</v>
      </c>
      <c r="E17" s="36"/>
      <c r="F17" s="37">
        <f>D17*ROUND(E17,2)</f>
        <v>0</v>
      </c>
    </row>
    <row r="18" spans="1:6" s="18" customFormat="1" x14ac:dyDescent="0.2">
      <c r="A18" s="19"/>
      <c r="B18" s="20"/>
      <c r="C18" s="35"/>
      <c r="D18" s="41"/>
      <c r="E18" s="21"/>
      <c r="F18" s="22"/>
    </row>
    <row r="19" spans="1:6" s="18" customFormat="1" ht="216.75" x14ac:dyDescent="0.2">
      <c r="A19" s="19" t="s">
        <v>14</v>
      </c>
      <c r="B19" s="20" t="s">
        <v>63</v>
      </c>
      <c r="C19" s="35" t="s">
        <v>45</v>
      </c>
      <c r="D19" s="40">
        <v>2</v>
      </c>
      <c r="E19" s="36"/>
      <c r="F19" s="37">
        <f>D19*ROUND(E19,2)</f>
        <v>0</v>
      </c>
    </row>
    <row r="20" spans="1:6" s="18" customFormat="1" x14ac:dyDescent="0.2">
      <c r="A20" s="19"/>
      <c r="B20" s="20"/>
      <c r="C20" s="35"/>
      <c r="D20" s="41"/>
      <c r="E20" s="21"/>
      <c r="F20" s="22"/>
    </row>
    <row r="21" spans="1:6" s="23" customFormat="1" ht="89.25" x14ac:dyDescent="0.2">
      <c r="A21" s="19" t="s">
        <v>15</v>
      </c>
      <c r="B21" s="20" t="s">
        <v>26</v>
      </c>
      <c r="C21" s="35" t="s">
        <v>19</v>
      </c>
      <c r="D21" s="40">
        <v>52.3</v>
      </c>
      <c r="E21" s="36"/>
      <c r="F21" s="37">
        <f>D21*ROUND(E21,2)</f>
        <v>0</v>
      </c>
    </row>
    <row r="22" spans="1:6" s="23" customFormat="1" x14ac:dyDescent="0.2">
      <c r="A22" s="19"/>
      <c r="B22" s="20"/>
      <c r="C22" s="35"/>
      <c r="D22" s="41"/>
      <c r="E22" s="21"/>
      <c r="F22" s="22"/>
    </row>
    <row r="23" spans="1:6" s="39" customFormat="1" ht="51" x14ac:dyDescent="0.2">
      <c r="A23" s="19" t="s">
        <v>16</v>
      </c>
      <c r="B23" s="20" t="s">
        <v>31</v>
      </c>
      <c r="C23" s="35" t="s">
        <v>19</v>
      </c>
      <c r="D23" s="40">
        <v>1</v>
      </c>
      <c r="E23" s="38"/>
      <c r="F23" s="37">
        <f t="shared" ref="F23" si="0">D23*ROUND(E23,2)</f>
        <v>0</v>
      </c>
    </row>
    <row r="24" spans="1:6" s="23" customFormat="1" x14ac:dyDescent="0.2">
      <c r="A24" s="19"/>
      <c r="B24" s="20"/>
      <c r="C24" s="35"/>
      <c r="D24" s="40"/>
      <c r="E24" s="21"/>
      <c r="F24" s="22"/>
    </row>
    <row r="25" spans="1:6" s="23" customFormat="1" ht="25.5" x14ac:dyDescent="0.2">
      <c r="A25" s="19" t="s">
        <v>22</v>
      </c>
      <c r="B25" s="20" t="s">
        <v>20</v>
      </c>
      <c r="C25" s="35" t="s">
        <v>19</v>
      </c>
      <c r="D25" s="40">
        <v>60</v>
      </c>
      <c r="E25" s="24"/>
      <c r="F25" s="22">
        <f t="shared" ref="F25" si="1">D25*ROUND(E25,2)</f>
        <v>0</v>
      </c>
    </row>
    <row r="26" spans="1:6" s="23" customFormat="1" x14ac:dyDescent="0.2">
      <c r="A26" s="19"/>
      <c r="B26" s="20"/>
      <c r="C26" s="35"/>
      <c r="D26" s="40"/>
      <c r="E26" s="21"/>
      <c r="F26" s="22"/>
    </row>
    <row r="27" spans="1:6" s="23" customFormat="1" ht="25.5" x14ac:dyDescent="0.2">
      <c r="A27" s="19" t="s">
        <v>23</v>
      </c>
      <c r="B27" s="20" t="s">
        <v>21</v>
      </c>
      <c r="C27" s="35" t="s">
        <v>19</v>
      </c>
      <c r="D27" s="40">
        <v>100</v>
      </c>
      <c r="E27" s="24"/>
      <c r="F27" s="22">
        <f t="shared" ref="F27" si="2">D27*ROUND(E27,2)</f>
        <v>0</v>
      </c>
    </row>
    <row r="28" spans="1:6" s="23" customFormat="1" x14ac:dyDescent="0.2">
      <c r="A28" s="19"/>
      <c r="B28" s="20"/>
      <c r="C28" s="35"/>
      <c r="D28" s="40"/>
      <c r="E28" s="21"/>
      <c r="F28" s="22"/>
    </row>
    <row r="29" spans="1:6" s="23" customFormat="1" ht="25.5" x14ac:dyDescent="0.2">
      <c r="A29" s="19" t="s">
        <v>24</v>
      </c>
      <c r="B29" s="20" t="s">
        <v>27</v>
      </c>
      <c r="C29" s="35" t="s">
        <v>19</v>
      </c>
      <c r="D29" s="40">
        <v>100</v>
      </c>
      <c r="E29" s="24"/>
      <c r="F29" s="22">
        <f t="shared" ref="F29" si="3">D29*ROUND(E29,2)</f>
        <v>0</v>
      </c>
    </row>
    <row r="30" spans="1:6" s="23" customFormat="1" x14ac:dyDescent="0.2">
      <c r="A30" s="19"/>
      <c r="B30" s="20"/>
      <c r="C30" s="35"/>
      <c r="D30" s="40"/>
      <c r="E30" s="21"/>
      <c r="F30" s="22"/>
    </row>
    <row r="31" spans="1:6" s="23" customFormat="1" ht="25.5" x14ac:dyDescent="0.2">
      <c r="A31" s="19" t="s">
        <v>25</v>
      </c>
      <c r="B31" s="20" t="s">
        <v>29</v>
      </c>
      <c r="C31" s="35" t="s">
        <v>19</v>
      </c>
      <c r="D31" s="40">
        <v>100</v>
      </c>
      <c r="E31" s="38"/>
      <c r="F31" s="37">
        <f t="shared" ref="F31" si="4">D31*ROUND(E31,2)</f>
        <v>0</v>
      </c>
    </row>
    <row r="32" spans="1:6" s="23" customFormat="1" x14ac:dyDescent="0.2">
      <c r="A32" s="19"/>
      <c r="B32" s="20"/>
      <c r="C32" s="35"/>
      <c r="D32" s="40"/>
      <c r="E32" s="21"/>
      <c r="F32" s="22"/>
    </row>
    <row r="33" spans="1:6" s="23" customFormat="1" ht="25.5" x14ac:dyDescent="0.2">
      <c r="A33" s="19" t="s">
        <v>39</v>
      </c>
      <c r="B33" s="20" t="s">
        <v>28</v>
      </c>
      <c r="C33" s="35" t="s">
        <v>19</v>
      </c>
      <c r="D33" s="40">
        <v>100</v>
      </c>
      <c r="E33" s="24"/>
      <c r="F33" s="22">
        <f t="shared" ref="F33" si="5">D33*ROUND(E33,2)</f>
        <v>0</v>
      </c>
    </row>
    <row r="34" spans="1:6" s="23" customFormat="1" x14ac:dyDescent="0.2">
      <c r="A34" s="19"/>
      <c r="B34" s="20"/>
      <c r="C34" s="35"/>
      <c r="D34" s="40"/>
      <c r="E34" s="21"/>
      <c r="F34" s="22"/>
    </row>
    <row r="35" spans="1:6" s="23" customFormat="1" ht="25.5" x14ac:dyDescent="0.2">
      <c r="A35" s="19" t="s">
        <v>40</v>
      </c>
      <c r="B35" s="20" t="s">
        <v>30</v>
      </c>
      <c r="C35" s="35" t="s">
        <v>19</v>
      </c>
      <c r="D35" s="40">
        <v>100</v>
      </c>
      <c r="E35" s="24"/>
      <c r="F35" s="22">
        <f t="shared" ref="F35" si="6">D35*ROUND(E35,2)</f>
        <v>0</v>
      </c>
    </row>
    <row r="36" spans="1:6" s="23" customFormat="1" x14ac:dyDescent="0.2">
      <c r="A36" s="19"/>
      <c r="B36" s="20"/>
      <c r="C36" s="35"/>
      <c r="D36" s="40"/>
      <c r="E36" s="21"/>
      <c r="F36" s="22"/>
    </row>
    <row r="37" spans="1:6" s="23" customFormat="1" ht="63.75" x14ac:dyDescent="0.2">
      <c r="A37" s="19" t="s">
        <v>41</v>
      </c>
      <c r="B37" s="20" t="s">
        <v>49</v>
      </c>
      <c r="C37" s="35" t="s">
        <v>33</v>
      </c>
      <c r="D37" s="40">
        <v>2</v>
      </c>
      <c r="E37" s="36"/>
      <c r="F37" s="37">
        <f>D37*ROUND(E37,2)</f>
        <v>0</v>
      </c>
    </row>
    <row r="38" spans="1:6" s="23" customFormat="1" x14ac:dyDescent="0.2">
      <c r="A38" s="19"/>
      <c r="B38" s="20"/>
      <c r="C38" s="35"/>
      <c r="D38" s="40"/>
      <c r="E38" s="21"/>
      <c r="F38" s="22"/>
    </row>
    <row r="39" spans="1:6" s="23" customFormat="1" ht="178.5" x14ac:dyDescent="0.2">
      <c r="A39" s="19" t="s">
        <v>43</v>
      </c>
      <c r="B39" s="20" t="s">
        <v>48</v>
      </c>
      <c r="C39" s="35" t="s">
        <v>33</v>
      </c>
      <c r="D39" s="40">
        <v>6</v>
      </c>
      <c r="E39" s="36"/>
      <c r="F39" s="37">
        <f>D39*ROUND(E39,2)</f>
        <v>0</v>
      </c>
    </row>
    <row r="40" spans="1:6" s="23" customFormat="1" x14ac:dyDescent="0.2">
      <c r="A40" s="19"/>
      <c r="B40" s="20"/>
      <c r="C40" s="35"/>
      <c r="D40" s="40"/>
      <c r="E40" s="21"/>
      <c r="F40" s="22"/>
    </row>
    <row r="41" spans="1:6" s="23" customFormat="1" ht="369.75" x14ac:dyDescent="0.2">
      <c r="A41" s="19" t="s">
        <v>72</v>
      </c>
      <c r="B41" s="20" t="s">
        <v>35</v>
      </c>
      <c r="C41" s="35" t="s">
        <v>19</v>
      </c>
      <c r="D41" s="40">
        <v>700</v>
      </c>
      <c r="E41" s="38"/>
      <c r="F41" s="37">
        <f t="shared" ref="F41" si="7">D41*ROUND(E41,2)</f>
        <v>0</v>
      </c>
    </row>
    <row r="42" spans="1:6" s="23" customFormat="1" x14ac:dyDescent="0.2">
      <c r="A42" s="19"/>
      <c r="B42" s="20"/>
      <c r="C42" s="35"/>
      <c r="D42" s="40"/>
      <c r="E42" s="21"/>
      <c r="F42" s="22"/>
    </row>
    <row r="43" spans="1:6" s="23" customFormat="1" ht="242.25" x14ac:dyDescent="0.2">
      <c r="A43" s="19" t="s">
        <v>75</v>
      </c>
      <c r="B43" s="20" t="s">
        <v>54</v>
      </c>
      <c r="C43" s="35" t="s">
        <v>37</v>
      </c>
      <c r="D43" s="42">
        <v>1</v>
      </c>
      <c r="E43" s="38"/>
      <c r="F43" s="37">
        <f t="shared" ref="F43" si="8">D43*ROUND(E43,2)</f>
        <v>0</v>
      </c>
    </row>
    <row r="44" spans="1:6" s="23" customFormat="1" x14ac:dyDescent="0.2">
      <c r="A44" s="19"/>
      <c r="B44" s="20"/>
      <c r="C44" s="35"/>
      <c r="D44" s="40"/>
      <c r="E44" s="21"/>
      <c r="F44" s="22"/>
    </row>
    <row r="45" spans="1:6" s="23" customFormat="1" ht="51" x14ac:dyDescent="0.2">
      <c r="A45" s="19" t="s">
        <v>76</v>
      </c>
      <c r="B45" s="20" t="s">
        <v>38</v>
      </c>
      <c r="C45" s="35" t="s">
        <v>37</v>
      </c>
      <c r="D45" s="42">
        <v>1</v>
      </c>
      <c r="E45" s="38"/>
      <c r="F45" s="37">
        <f t="shared" ref="F45" si="9">D45*ROUND(E45,2)</f>
        <v>0</v>
      </c>
    </row>
    <row r="46" spans="1:6" s="23" customFormat="1" x14ac:dyDescent="0.2">
      <c r="A46" s="19"/>
      <c r="B46" s="20"/>
      <c r="C46" s="35"/>
      <c r="D46" s="42"/>
      <c r="E46" s="38"/>
      <c r="F46" s="37"/>
    </row>
    <row r="47" spans="1:6" s="23" customFormat="1" ht="102" x14ac:dyDescent="0.2">
      <c r="A47" s="19" t="s">
        <v>77</v>
      </c>
      <c r="B47" s="20" t="s">
        <v>42</v>
      </c>
      <c r="C47" s="35" t="s">
        <v>19</v>
      </c>
      <c r="D47" s="40">
        <v>125</v>
      </c>
      <c r="E47" s="38"/>
      <c r="F47" s="37">
        <f t="shared" ref="F47" si="10">D47*ROUND(E47,2)</f>
        <v>0</v>
      </c>
    </row>
    <row r="48" spans="1:6" s="23" customFormat="1" x14ac:dyDescent="0.2">
      <c r="A48" s="19"/>
      <c r="B48" s="20"/>
      <c r="C48" s="35"/>
      <c r="D48" s="40"/>
      <c r="E48" s="21"/>
      <c r="F48" s="22"/>
    </row>
    <row r="49" spans="1:6" ht="25.5" x14ac:dyDescent="0.2">
      <c r="A49" s="25"/>
      <c r="B49" s="26" t="s">
        <v>57</v>
      </c>
      <c r="C49" s="27"/>
      <c r="D49" s="27"/>
      <c r="E49" s="28"/>
      <c r="F49" s="29">
        <f>SUM(F7:F48)</f>
        <v>0</v>
      </c>
    </row>
    <row r="50" spans="1:6" x14ac:dyDescent="0.2">
      <c r="A50" s="32"/>
      <c r="B50" s="33"/>
      <c r="C50" s="16"/>
      <c r="D50" s="34"/>
      <c r="E50" s="28"/>
      <c r="F50" s="17"/>
    </row>
    <row r="51" spans="1:6" s="18" customFormat="1" x14ac:dyDescent="0.2">
      <c r="A51" s="14" t="s">
        <v>59</v>
      </c>
      <c r="B51" s="15" t="s">
        <v>32</v>
      </c>
      <c r="C51" s="14"/>
      <c r="D51" s="16"/>
      <c r="E51" s="17"/>
      <c r="F51" s="17"/>
    </row>
    <row r="52" spans="1:6" s="18" customFormat="1" x14ac:dyDescent="0.2">
      <c r="A52" s="14"/>
      <c r="B52" s="15"/>
      <c r="C52" s="14"/>
      <c r="D52" s="16"/>
      <c r="E52" s="17"/>
      <c r="F52" s="17"/>
    </row>
    <row r="53" spans="1:6" s="23" customFormat="1" ht="318.75" x14ac:dyDescent="0.2">
      <c r="A53" s="19" t="s">
        <v>1</v>
      </c>
      <c r="B53" s="20" t="s">
        <v>65</v>
      </c>
      <c r="C53" s="35" t="s">
        <v>2</v>
      </c>
      <c r="D53" s="40">
        <v>4</v>
      </c>
      <c r="E53" s="36"/>
      <c r="F53" s="37">
        <f>D53*ROUND(E53,2)</f>
        <v>0</v>
      </c>
    </row>
    <row r="54" spans="1:6" s="23" customFormat="1" x14ac:dyDescent="0.2">
      <c r="A54" s="19"/>
      <c r="B54" s="20"/>
      <c r="C54" s="35"/>
      <c r="D54" s="41"/>
      <c r="E54" s="21"/>
      <c r="F54" s="22"/>
    </row>
    <row r="55" spans="1:6" s="23" customFormat="1" ht="51" x14ac:dyDescent="0.2">
      <c r="A55" s="19" t="s">
        <v>10</v>
      </c>
      <c r="B55" s="20" t="s">
        <v>66</v>
      </c>
      <c r="C55" s="35" t="s">
        <v>2</v>
      </c>
      <c r="D55" s="40">
        <v>4</v>
      </c>
      <c r="E55" s="36"/>
      <c r="F55" s="37">
        <f>D55*ROUND(E55,2)</f>
        <v>0</v>
      </c>
    </row>
    <row r="56" spans="1:6" s="23" customFormat="1" x14ac:dyDescent="0.2">
      <c r="A56" s="19"/>
      <c r="B56" s="20"/>
      <c r="C56" s="35"/>
      <c r="D56" s="41"/>
      <c r="E56" s="21"/>
      <c r="F56" s="22"/>
    </row>
    <row r="57" spans="1:6" s="23" customFormat="1" ht="25.5" x14ac:dyDescent="0.2">
      <c r="A57" s="19" t="s">
        <v>36</v>
      </c>
      <c r="B57" s="20" t="s">
        <v>67</v>
      </c>
      <c r="C57" s="35" t="s">
        <v>68</v>
      </c>
      <c r="D57" s="40">
        <v>90</v>
      </c>
      <c r="E57" s="36"/>
      <c r="F57" s="37">
        <f>D57*ROUND(E57,2)</f>
        <v>0</v>
      </c>
    </row>
    <row r="58" spans="1:6" s="23" customFormat="1" x14ac:dyDescent="0.2">
      <c r="A58" s="19"/>
      <c r="B58" s="20"/>
      <c r="C58" s="35"/>
      <c r="D58" s="40"/>
      <c r="E58" s="36"/>
      <c r="F58" s="37"/>
    </row>
    <row r="59" spans="1:6" s="23" customFormat="1" ht="38.25" x14ac:dyDescent="0.2">
      <c r="A59" s="19" t="s">
        <v>11</v>
      </c>
      <c r="B59" s="20" t="s">
        <v>69</v>
      </c>
      <c r="C59" s="43" t="s">
        <v>68</v>
      </c>
      <c r="D59" s="40">
        <v>70</v>
      </c>
      <c r="E59" s="36"/>
      <c r="F59" s="37">
        <f>D59*ROUND(E59,2)</f>
        <v>0</v>
      </c>
    </row>
    <row r="60" spans="1:6" s="23" customFormat="1" x14ac:dyDescent="0.2">
      <c r="A60" s="19"/>
      <c r="B60" s="20"/>
      <c r="C60" s="35"/>
      <c r="D60" s="41"/>
      <c r="E60" s="21"/>
      <c r="F60" s="22"/>
    </row>
    <row r="61" spans="1:6" s="23" customFormat="1" ht="25.5" x14ac:dyDescent="0.25">
      <c r="A61" s="19" t="s">
        <v>12</v>
      </c>
      <c r="B61" s="20" t="s">
        <v>70</v>
      </c>
      <c r="C61" s="43" t="s">
        <v>37</v>
      </c>
      <c r="D61" s="41">
        <v>1</v>
      </c>
      <c r="E61" s="21"/>
      <c r="F61" s="22">
        <f>D61*ROUND(E61,2)</f>
        <v>0</v>
      </c>
    </row>
    <row r="62" spans="1:6" ht="25.5" x14ac:dyDescent="0.2">
      <c r="A62" s="25"/>
      <c r="B62" s="26" t="s">
        <v>61</v>
      </c>
      <c r="C62" s="27"/>
      <c r="D62" s="27"/>
      <c r="E62" s="28"/>
      <c r="F62" s="29">
        <f>SUM(F53:F61)</f>
        <v>0</v>
      </c>
    </row>
    <row r="63" spans="1:6" x14ac:dyDescent="0.2">
      <c r="A63" s="32"/>
      <c r="B63" s="33"/>
      <c r="C63" s="16"/>
      <c r="D63" s="34"/>
      <c r="E63" s="28"/>
      <c r="F63" s="17"/>
    </row>
    <row r="64" spans="1:6" s="18" customFormat="1" x14ac:dyDescent="0.2">
      <c r="A64" s="14" t="s">
        <v>60</v>
      </c>
      <c r="B64" s="15" t="s">
        <v>56</v>
      </c>
      <c r="C64" s="14"/>
      <c r="D64" s="16"/>
      <c r="E64" s="17"/>
      <c r="F64" s="17"/>
    </row>
    <row r="65" spans="1:6" s="18" customFormat="1" x14ac:dyDescent="0.2">
      <c r="A65" s="14"/>
      <c r="B65" s="15"/>
      <c r="C65" s="14"/>
      <c r="D65" s="16"/>
      <c r="E65" s="17"/>
      <c r="F65" s="17"/>
    </row>
    <row r="66" spans="1:6" s="23" customFormat="1" ht="25.5" x14ac:dyDescent="0.2">
      <c r="A66" s="19" t="s">
        <v>1</v>
      </c>
      <c r="B66" s="20" t="s">
        <v>86</v>
      </c>
      <c r="C66" s="35" t="s">
        <v>2</v>
      </c>
      <c r="D66" s="42">
        <v>1</v>
      </c>
      <c r="E66" s="38"/>
      <c r="F66" s="37">
        <f t="shared" ref="F66" si="11">D66*ROUND(E66,2)</f>
        <v>0</v>
      </c>
    </row>
    <row r="67" spans="1:6" s="23" customFormat="1" x14ac:dyDescent="0.2">
      <c r="A67" s="19"/>
      <c r="B67" s="20"/>
      <c r="C67" s="35"/>
      <c r="D67" s="42"/>
      <c r="E67" s="21"/>
      <c r="F67" s="22"/>
    </row>
    <row r="68" spans="1:6" s="23" customFormat="1" ht="38.25" x14ac:dyDescent="0.2">
      <c r="A68" s="19" t="s">
        <v>10</v>
      </c>
      <c r="B68" s="20" t="s">
        <v>85</v>
      </c>
      <c r="C68" s="35" t="s">
        <v>2</v>
      </c>
      <c r="D68" s="42">
        <v>1</v>
      </c>
      <c r="E68" s="38"/>
      <c r="F68" s="37">
        <f t="shared" ref="F68" si="12">D68*ROUND(E68,2)</f>
        <v>0</v>
      </c>
    </row>
    <row r="69" spans="1:6" s="23" customFormat="1" x14ac:dyDescent="0.2">
      <c r="A69" s="19"/>
      <c r="B69" s="20"/>
      <c r="C69" s="35"/>
      <c r="D69" s="42"/>
      <c r="E69" s="38"/>
      <c r="F69" s="37"/>
    </row>
    <row r="70" spans="1:6" s="23" customFormat="1" x14ac:dyDescent="0.2">
      <c r="A70" s="19" t="s">
        <v>36</v>
      </c>
      <c r="B70" s="20" t="s">
        <v>51</v>
      </c>
      <c r="C70" s="35" t="s">
        <v>2</v>
      </c>
      <c r="D70" s="42">
        <v>20</v>
      </c>
      <c r="E70" s="38"/>
      <c r="F70" s="37">
        <f t="shared" ref="F70" si="13">D70*ROUND(E70,2)</f>
        <v>0</v>
      </c>
    </row>
    <row r="71" spans="1:6" s="23" customFormat="1" x14ac:dyDescent="0.2">
      <c r="A71" s="19"/>
      <c r="B71" s="20"/>
      <c r="C71" s="35"/>
      <c r="D71" s="42"/>
      <c r="E71" s="38"/>
      <c r="F71" s="37"/>
    </row>
    <row r="72" spans="1:6" s="23" customFormat="1" x14ac:dyDescent="0.2">
      <c r="A72" s="19" t="s">
        <v>11</v>
      </c>
      <c r="B72" s="20" t="s">
        <v>73</v>
      </c>
      <c r="C72" s="35"/>
      <c r="D72" s="42"/>
      <c r="E72" s="38"/>
      <c r="F72" s="37"/>
    </row>
    <row r="73" spans="1:6" s="23" customFormat="1" ht="25.5" x14ac:dyDescent="0.2">
      <c r="A73" s="19"/>
      <c r="B73" s="44" t="s">
        <v>78</v>
      </c>
      <c r="C73" s="35" t="s">
        <v>2</v>
      </c>
      <c r="D73" s="42">
        <v>5</v>
      </c>
      <c r="E73" s="38"/>
      <c r="F73" s="37">
        <f t="shared" ref="F73:F74" si="14">D73*ROUND(E73,2)</f>
        <v>0</v>
      </c>
    </row>
    <row r="74" spans="1:6" s="23" customFormat="1" ht="25.5" x14ac:dyDescent="0.2">
      <c r="A74" s="19"/>
      <c r="B74" s="44" t="s">
        <v>84</v>
      </c>
      <c r="C74" s="35" t="s">
        <v>2</v>
      </c>
      <c r="D74" s="42">
        <v>5</v>
      </c>
      <c r="E74" s="38"/>
      <c r="F74" s="37">
        <f t="shared" si="14"/>
        <v>0</v>
      </c>
    </row>
    <row r="75" spans="1:6" s="23" customFormat="1" x14ac:dyDescent="0.2">
      <c r="A75" s="19"/>
      <c r="B75" s="20"/>
      <c r="C75" s="35"/>
      <c r="D75" s="42"/>
      <c r="E75" s="38"/>
      <c r="F75" s="37"/>
    </row>
    <row r="76" spans="1:6" s="23" customFormat="1" x14ac:dyDescent="0.2">
      <c r="A76" s="19" t="s">
        <v>12</v>
      </c>
      <c r="B76" s="20" t="s">
        <v>74</v>
      </c>
      <c r="C76" s="35"/>
      <c r="D76" s="42"/>
      <c r="E76" s="38"/>
      <c r="F76" s="37"/>
    </row>
    <row r="77" spans="1:6" s="23" customFormat="1" x14ac:dyDescent="0.2">
      <c r="A77" s="19"/>
      <c r="B77" s="44" t="s">
        <v>79</v>
      </c>
      <c r="C77" s="35" t="s">
        <v>2</v>
      </c>
      <c r="D77" s="42">
        <v>5</v>
      </c>
      <c r="E77" s="38"/>
      <c r="F77" s="37">
        <f t="shared" ref="F77:F78" si="15">D77*ROUND(E77,2)</f>
        <v>0</v>
      </c>
    </row>
    <row r="78" spans="1:6" s="23" customFormat="1" x14ac:dyDescent="0.2">
      <c r="A78" s="19"/>
      <c r="B78" s="44" t="s">
        <v>80</v>
      </c>
      <c r="C78" s="35" t="s">
        <v>2</v>
      </c>
      <c r="D78" s="42">
        <v>5</v>
      </c>
      <c r="E78" s="38"/>
      <c r="F78" s="37">
        <f t="shared" si="15"/>
        <v>0</v>
      </c>
    </row>
    <row r="79" spans="1:6" s="23" customFormat="1" x14ac:dyDescent="0.2">
      <c r="A79" s="19"/>
      <c r="B79" s="20"/>
      <c r="C79" s="35"/>
      <c r="D79" s="42"/>
      <c r="E79" s="38"/>
      <c r="F79" s="37"/>
    </row>
    <row r="80" spans="1:6" s="23" customFormat="1" x14ac:dyDescent="0.2">
      <c r="A80" s="19" t="s">
        <v>13</v>
      </c>
      <c r="B80" s="20" t="s">
        <v>53</v>
      </c>
      <c r="C80" s="35"/>
      <c r="D80" s="42"/>
      <c r="E80" s="38"/>
      <c r="F80" s="37"/>
    </row>
    <row r="81" spans="1:6" s="23" customFormat="1" x14ac:dyDescent="0.2">
      <c r="A81" s="19"/>
      <c r="B81" s="44" t="s">
        <v>81</v>
      </c>
      <c r="C81" s="35" t="s">
        <v>2</v>
      </c>
      <c r="D81" s="42">
        <v>8</v>
      </c>
      <c r="E81" s="38"/>
      <c r="F81" s="37">
        <f t="shared" ref="F81" si="16">D81*ROUND(E81,2)</f>
        <v>0</v>
      </c>
    </row>
    <row r="82" spans="1:6" s="23" customFormat="1" ht="25.5" x14ac:dyDescent="0.2">
      <c r="A82" s="19"/>
      <c r="B82" s="44" t="s">
        <v>82</v>
      </c>
      <c r="C82" s="35" t="s">
        <v>2</v>
      </c>
      <c r="D82" s="42">
        <v>2</v>
      </c>
      <c r="E82" s="38"/>
      <c r="F82" s="37">
        <f t="shared" ref="F82:F83" si="17">D82*ROUND(E82,2)</f>
        <v>0</v>
      </c>
    </row>
    <row r="83" spans="1:6" s="23" customFormat="1" ht="51" x14ac:dyDescent="0.2">
      <c r="A83" s="19"/>
      <c r="B83" s="44" t="s">
        <v>83</v>
      </c>
      <c r="C83" s="35" t="s">
        <v>2</v>
      </c>
      <c r="D83" s="42">
        <v>1</v>
      </c>
      <c r="E83" s="38"/>
      <c r="F83" s="37">
        <f t="shared" si="17"/>
        <v>0</v>
      </c>
    </row>
    <row r="84" spans="1:6" s="23" customFormat="1" x14ac:dyDescent="0.2">
      <c r="A84" s="19"/>
      <c r="B84" s="20"/>
      <c r="C84" s="35"/>
      <c r="D84" s="42"/>
      <c r="E84" s="38"/>
      <c r="F84" s="37"/>
    </row>
    <row r="85" spans="1:6" s="23" customFormat="1" x14ac:dyDescent="0.2">
      <c r="A85" s="19" t="s">
        <v>14</v>
      </c>
      <c r="B85" s="20" t="s">
        <v>52</v>
      </c>
      <c r="C85" s="35"/>
      <c r="D85" s="42"/>
      <c r="E85" s="38"/>
      <c r="F85" s="37"/>
    </row>
    <row r="86" spans="1:6" s="23" customFormat="1" ht="25.5" x14ac:dyDescent="0.2">
      <c r="A86" s="19"/>
      <c r="B86" s="44" t="s">
        <v>87</v>
      </c>
      <c r="C86" s="35" t="s">
        <v>2</v>
      </c>
      <c r="D86" s="42">
        <v>8</v>
      </c>
      <c r="E86" s="38"/>
      <c r="F86" s="37">
        <f t="shared" ref="F86:F87" si="18">D86*ROUND(E86,2)</f>
        <v>0</v>
      </c>
    </row>
    <row r="87" spans="1:6" s="23" customFormat="1" ht="25.5" x14ac:dyDescent="0.2">
      <c r="A87" s="19"/>
      <c r="B87" s="44" t="s">
        <v>88</v>
      </c>
      <c r="C87" s="35" t="s">
        <v>2</v>
      </c>
      <c r="D87" s="42">
        <v>10</v>
      </c>
      <c r="E87" s="38"/>
      <c r="F87" s="37">
        <f t="shared" si="18"/>
        <v>0</v>
      </c>
    </row>
    <row r="88" spans="1:6" x14ac:dyDescent="0.2">
      <c r="A88" s="25"/>
      <c r="B88" s="26" t="s">
        <v>62</v>
      </c>
      <c r="C88" s="27"/>
      <c r="D88" s="27"/>
      <c r="E88" s="28"/>
      <c r="F88" s="29">
        <f>SUM(F66:F87)</f>
        <v>0</v>
      </c>
    </row>
    <row r="89" spans="1:6" x14ac:dyDescent="0.2">
      <c r="A89" s="32"/>
      <c r="B89" s="33"/>
      <c r="C89" s="16"/>
      <c r="D89" s="34"/>
      <c r="E89" s="28"/>
      <c r="F89" s="17"/>
    </row>
    <row r="90" spans="1:6" x14ac:dyDescent="0.2">
      <c r="A90" s="32"/>
      <c r="B90" s="33"/>
      <c r="C90" s="16"/>
      <c r="D90" s="34"/>
      <c r="E90" s="28"/>
      <c r="F90" s="17"/>
    </row>
    <row r="91" spans="1:6" x14ac:dyDescent="0.2">
      <c r="A91" s="14"/>
      <c r="B91" s="15" t="s">
        <v>34</v>
      </c>
      <c r="C91" s="14"/>
      <c r="D91" s="16"/>
      <c r="E91" s="17"/>
      <c r="F91" s="17"/>
    </row>
    <row r="92" spans="1:6" x14ac:dyDescent="0.2">
      <c r="A92" s="19" t="str">
        <f>A5</f>
        <v>A)</v>
      </c>
      <c r="B92" s="20" t="str">
        <f>B5</f>
        <v>GRAĐEVINSKO-OBRTNIČKI RADOVI</v>
      </c>
      <c r="C92" s="35"/>
      <c r="D92" s="40"/>
      <c r="E92" s="36"/>
      <c r="F92" s="37">
        <f>F49</f>
        <v>0</v>
      </c>
    </row>
    <row r="93" spans="1:6" x14ac:dyDescent="0.2">
      <c r="A93" s="19" t="str">
        <f>A51</f>
        <v>B)</v>
      </c>
      <c r="B93" s="20" t="str">
        <f>B51</f>
        <v>ELEKTROINSTALATERSKI RADOVI</v>
      </c>
      <c r="C93" s="35"/>
      <c r="D93" s="40"/>
      <c r="E93" s="36"/>
      <c r="F93" s="37">
        <f>F62</f>
        <v>0</v>
      </c>
    </row>
    <row r="94" spans="1:6" x14ac:dyDescent="0.2">
      <c r="A94" s="19" t="str">
        <f>A64</f>
        <v>C)</v>
      </c>
      <c r="B94" s="20" t="str">
        <f>B64</f>
        <v>OPREMA</v>
      </c>
      <c r="C94" s="35"/>
      <c r="D94" s="41"/>
      <c r="E94" s="21"/>
      <c r="F94" s="22">
        <f>F88</f>
        <v>0</v>
      </c>
    </row>
    <row r="95" spans="1:6" x14ac:dyDescent="0.2">
      <c r="A95" s="25"/>
      <c r="B95" s="26" t="s">
        <v>3</v>
      </c>
      <c r="C95" s="27"/>
      <c r="D95" s="27"/>
      <c r="E95" s="28"/>
      <c r="F95" s="29">
        <f>SUM(F92:F94)</f>
        <v>0</v>
      </c>
    </row>
    <row r="96" spans="1:6" x14ac:dyDescent="0.2">
      <c r="A96" s="30"/>
      <c r="B96" s="31" t="s">
        <v>7</v>
      </c>
      <c r="C96" s="27"/>
      <c r="D96" s="27"/>
      <c r="E96" s="28"/>
      <c r="F96" s="28">
        <f>F95*0.25</f>
        <v>0</v>
      </c>
    </row>
    <row r="97" spans="1:6" x14ac:dyDescent="0.2">
      <c r="A97" s="32"/>
      <c r="B97" s="33" t="s">
        <v>8</v>
      </c>
      <c r="C97" s="16"/>
      <c r="D97" s="34"/>
      <c r="E97" s="28"/>
      <c r="F97" s="17">
        <f>F95+F96</f>
        <v>0</v>
      </c>
    </row>
    <row r="98" spans="1:6" x14ac:dyDescent="0.2">
      <c r="A98" s="32"/>
      <c r="B98" s="33"/>
      <c r="C98" s="16"/>
      <c r="D98" s="34"/>
      <c r="E98" s="28"/>
      <c r="F98" s="17"/>
    </row>
    <row r="99" spans="1:6" x14ac:dyDescent="0.2">
      <c r="A99" s="32"/>
      <c r="B99" s="33"/>
      <c r="C99" s="16"/>
      <c r="D99" s="34"/>
      <c r="E99" s="28"/>
      <c r="F99" s="17"/>
    </row>
    <row r="100" spans="1:6" x14ac:dyDescent="0.2">
      <c r="A100" s="32"/>
      <c r="B100" s="33"/>
      <c r="C100" s="16"/>
      <c r="D100" s="34"/>
      <c r="E100" s="28"/>
      <c r="F100" s="17"/>
    </row>
    <row r="101" spans="1:6" x14ac:dyDescent="0.2">
      <c r="A101" s="32"/>
      <c r="B101" s="33"/>
      <c r="C101" s="16"/>
      <c r="D101" s="34"/>
      <c r="E101" s="28"/>
      <c r="F101" s="17"/>
    </row>
    <row r="102" spans="1:6" x14ac:dyDescent="0.2">
      <c r="A102" s="32"/>
      <c r="B102" s="33"/>
      <c r="C102" s="16"/>
      <c r="D102" s="34"/>
      <c r="E102" s="28"/>
      <c r="F102" s="17"/>
    </row>
    <row r="103" spans="1:6" x14ac:dyDescent="0.2">
      <c r="A103" s="32"/>
      <c r="B103" s="33"/>
      <c r="C103" s="16"/>
      <c r="D103" s="34"/>
      <c r="E103" s="28"/>
      <c r="F103" s="28"/>
    </row>
    <row r="104" spans="1:6" x14ac:dyDescent="0.2">
      <c r="A104" s="32"/>
      <c r="B104" s="33"/>
      <c r="C104" s="16"/>
      <c r="D104" s="34"/>
      <c r="E104" s="28"/>
      <c r="F104" s="28"/>
    </row>
    <row r="105" spans="1:6" x14ac:dyDescent="0.2">
      <c r="A105" s="32"/>
      <c r="B105" s="33"/>
      <c r="C105" s="16"/>
      <c r="D105" s="34"/>
      <c r="E105" s="28"/>
      <c r="F105" s="28"/>
    </row>
    <row r="106" spans="1:6" x14ac:dyDescent="0.2">
      <c r="A106" s="6"/>
      <c r="B106" s="6"/>
      <c r="C106" s="6"/>
      <c r="D106" s="6"/>
      <c r="E106" s="7"/>
      <c r="F106" s="7"/>
    </row>
    <row r="107" spans="1:6" x14ac:dyDescent="0.2">
      <c r="A107" s="6"/>
      <c r="B107" s="6"/>
      <c r="C107" s="6"/>
      <c r="D107" s="6"/>
      <c r="E107" s="7"/>
      <c r="F107" s="7"/>
    </row>
  </sheetData>
  <mergeCells count="1">
    <mergeCell ref="A1:F1"/>
  </mergeCells>
  <phoneticPr fontId="0" type="noConversion"/>
  <pageMargins left="0.78740157480314965" right="0.78740157480314965" top="0.78740157480314965" bottom="0.78740157480314965" header="0.19685039370078741" footer="0.19685039370078741"/>
  <pageSetup paperSize="9" scale="83"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Školsko igralište Senj</vt:lpstr>
      <vt:lpstr>'Školsko igralište Senj'!Ispis_naslova</vt:lpstr>
      <vt:lpstr>'Školsko igralište Senj'!Podrucje_ispisa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2013-04-18T11:29:25Z</cp:lastPrinted>
  <dcterms:created xsi:type="dcterms:W3CDTF">2006-09-16T00:00:00Z</dcterms:created>
  <dcterms:modified xsi:type="dcterms:W3CDTF">2024-07-01T11:05:57Z</dcterms:modified>
</cp:coreProperties>
</file>